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J:\ИНСПЕКЦИЯ_3\2024\Методологический совет\МР_Риски_с учетом Методики\"/>
    </mc:Choice>
  </mc:AlternateContent>
  <xr:revisionPtr revIDLastSave="0" documentId="8_{43C9E384-D0FA-496F-B7E6-8060A6CCF03F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Лист1" sheetId="1" r:id="rId1"/>
  </sheets>
  <definedNames>
    <definedName name="_ftn1" localSheetId="0">Лист1!#REF!</definedName>
    <definedName name="_ftnref1" localSheetId="0">Лист1!$B$16</definedName>
    <definedName name="Z_5EA50339_A113_4AE4_A9A0_2BE5446EF8BF_.wvu.PrintArea" localSheetId="0" hidden="1">Лист1!$A$1:$G$75</definedName>
    <definedName name="Z_5EA50339_A113_4AE4_A9A0_2BE5446EF8BF_.wvu.PrintTitles" localSheetId="0" hidden="1">Лист1!$4:$5</definedName>
    <definedName name="_xlnm.Print_Titles" localSheetId="0">Лист1!$4:$5</definedName>
    <definedName name="_xlnm.Print_Area" localSheetId="0">Лист1!$A$1:$G$76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67" i="1" l="1"/>
  <c r="D59" i="1"/>
  <c r="D53" i="1"/>
  <c r="D39" i="1"/>
  <c r="D26" i="1"/>
  <c r="D7" i="1"/>
</calcChain>
</file>

<file path=xl/sharedStrings.xml><?xml version="1.0" encoding="utf-8"?>
<sst xmlns="http://schemas.openxmlformats.org/spreadsheetml/2006/main" count="94" uniqueCount="93">
  <si>
    <t>Приложение 2</t>
  </si>
  <si>
    <t>Группы факторов риска</t>
  </si>
  <si>
    <t>Факторы риска</t>
  </si>
  <si>
    <t>Кол-во        баллов           по фактору риска</t>
  </si>
  <si>
    <t>Средний балл                 по группе факторов</t>
  </si>
  <si>
    <t>Весовые коэффициенты</t>
  </si>
  <si>
    <t>Уровень обобщенного риска по каждой группе факторов</t>
  </si>
  <si>
    <t>Совокупный уровень обобщенного риска</t>
  </si>
  <si>
    <t>Базовые</t>
  </si>
  <si>
    <t>1,7х0,2 =0,3</t>
  </si>
  <si>
    <r>
      <t>0,3+0,5+0,2+0,4+0,2+0,3+0,2=</t>
    </r>
    <r>
      <rPr>
        <b/>
        <sz val="24"/>
        <color theme="1"/>
        <rFont val="Times New Roman"/>
        <family val="1"/>
        <charset val="204"/>
      </rPr>
      <t>2,1</t>
    </r>
  </si>
  <si>
    <t>- наличие нарушений (недостатков), выявленных в ходе мероприятий, проведенных в отношении проверяемых организаций за определенный период;</t>
  </si>
  <si>
    <t>Финансово-экономические (кроме внешних факторов)</t>
  </si>
  <si>
    <t xml:space="preserve">- изменение объемов и структуры финансового обеспечения за счет бюджетных средств города Москвы рассматриваемого направления функционирования и развития социальной сферы/организации; </t>
  </si>
  <si>
    <t>- расходование бюджетных средств города Москвы путем предоставления субсидий (грантов в форме субсидий) получателям преимущественно в IV квартале финансового года;</t>
  </si>
  <si>
    <t>- наличие дифференцированных коэффициентов к нормативу на государственную услугу (работу) в рамках государственного задания;</t>
  </si>
  <si>
    <t>- наличие признаков отчуждения государственного имущества сторонним пользователям;</t>
  </si>
  <si>
    <t xml:space="preserve">Организационно-правовые </t>
  </si>
  <si>
    <t>1,9х0,1 =0,2</t>
  </si>
  <si>
    <t>- правовая неурегулированность отдельных вопросов функционирования и развития отрасли/деятельности проверяемых организаций;</t>
  </si>
  <si>
    <t>- наличие структурных изменений в рассматриваемом направлении функционирования и развития социальной сферы;</t>
  </si>
  <si>
    <t>- изменения организационной структуры проверяемых организаций;</t>
  </si>
  <si>
    <t>- изменение ведомственной подчиненности;</t>
  </si>
  <si>
    <t>- изменение организационно-правовой формы и (или) типа государственного учреждения города Москвы;</t>
  </si>
  <si>
    <t>- изменение методологии расчета показателей управленческой (финансовой) отчетности;</t>
  </si>
  <si>
    <t>- недостаточность целей и задач документа стратегического планирования города Москвы для обеспечения достижения целей социально-экономического развития Российской Федерации, результатов и значений показателей, определенных документами стратегического планирования более высокого уровня;</t>
  </si>
  <si>
    <t>2,1х0,2 =0,4</t>
  </si>
  <si>
    <t>- несоответствие мероприятий и показателей госпрограмм, регпроектов целям и задачам соответствующих документов;</t>
  </si>
  <si>
    <t>- изменение мероприятий и показателей госпрограмм, регпроектов в ходе ее реализации (в течение года);</t>
  </si>
  <si>
    <t>- достижение показателей мероприятий госпрограмм, регпроектов за счет финансового обеспечения других мероприятий;</t>
  </si>
  <si>
    <t>- отсутствие/исключение показателей госпрограмм (подпрограмм, мероприятий);</t>
  </si>
  <si>
    <t>- ежегодные статичные (заниженные) плановые значения показателей госпрограмм, регпроектов;</t>
  </si>
  <si>
    <t>- отсутствие взаимоувязки мероприятий госпрограмм по срокам и ресурсам;</t>
  </si>
  <si>
    <t>- неконкретность мероприятий (видов и объемов работ) и их показателей;</t>
  </si>
  <si>
    <t>- отсутствие согласованности действий органов исполнительной власти и государственных учреждений и иных организаций города Москвы при реализации мероприятий;</t>
  </si>
  <si>
    <t>- дублирование функций и полномочий;</t>
  </si>
  <si>
    <t>Операционные</t>
  </si>
  <si>
    <t xml:space="preserve">признаки наличия нарушений процедурного (нестоимостного) характера: </t>
  </si>
  <si>
    <t>- при осуществлении закупок;</t>
  </si>
  <si>
    <t xml:space="preserve">- при предоставлении/использовании средств субсидий, грантов в форме субсидий, межбюджетных трансфертов; </t>
  </si>
  <si>
    <t>- при исполнении публично-нормативных обязательств;</t>
  </si>
  <si>
    <t>- при формировании и сдаче бюджетной (бухгалтерской) отчетности, иных отчетов;</t>
  </si>
  <si>
    <t>Информационные</t>
  </si>
  <si>
    <t>2,5х0,1 =0,3</t>
  </si>
  <si>
    <t>- переход на новую ИС/новое программное обеспечение;</t>
  </si>
  <si>
    <t>- отсутствие надлежаще оформленных прав на компоненты созданных за счет бюджетных средств города Москвы ИС, являющихся объектами интеллектуальной собственности;</t>
  </si>
  <si>
    <t xml:space="preserve">-утрата данных, сбой в работе оборудования; </t>
  </si>
  <si>
    <t>- отсутствие инструментов верификации и валидации данных при использовании ИС и ресурсов;</t>
  </si>
  <si>
    <t>Внешние</t>
  </si>
  <si>
    <t>- изменение макроэкономических показателей, а также иных показателей, характеризующих социально-экономическую ситуацию в анализируемой сфере;</t>
  </si>
  <si>
    <t>2,0х0,1 =0,2</t>
  </si>
  <si>
    <t>[1] Далее-проверяемые организации.</t>
  </si>
  <si>
    <t>[2] Далее – Классификатор.</t>
  </si>
  <si>
    <t>[3] Далее – госпрограммы.</t>
  </si>
  <si>
    <t>[4] Далее – регпроекты.</t>
  </si>
  <si>
    <t>[5] Здесь и далее под показателями понимаются конечные и непосредственные результаты госпрограмм (подпрограмм) и мероприятий, натуральные показатели и результаты регпроектов и их мероприятий.</t>
  </si>
  <si>
    <t>[6] Далее – ИС.</t>
  </si>
  <si>
    <r>
      <t xml:space="preserve">Примерная форма Оценочного листа совокупного уровня обобщенного риска </t>
    </r>
    <r>
      <rPr>
        <b/>
        <i/>
        <sz val="24"/>
        <color theme="1"/>
        <rFont val="Times New Roman"/>
        <family val="1"/>
        <charset val="204"/>
      </rPr>
      <t>(с примером заполнения)</t>
    </r>
  </si>
  <si>
    <t>В области достижения целей, задач, выполнения функций и полномочий государственного управления и иных организаций</t>
  </si>
  <si>
    <t>- недостача материальных ценностей, денежных средств и другого государственного имущества;</t>
  </si>
  <si>
    <r>
      <t>- изменение статистических показателей, отрицательно характеризующих развитие отрасли/проверяемых организаций</t>
    </r>
    <r>
      <rPr>
        <sz val="24"/>
        <color rgb="FF974706"/>
        <rFont val="Times New Roman"/>
        <family val="1"/>
        <charset val="204"/>
      </rPr>
      <t>;</t>
    </r>
  </si>
  <si>
    <r>
      <t>- признаки наличия нарушений стоимостного характера, определяемых в соответствии с подходами Классификатора нарушений, выявляемых в ходе внешнего государственного аудита (контроля)</t>
    </r>
    <r>
      <rPr>
        <vertAlign val="superscript"/>
        <sz val="24"/>
        <rFont val="Times New Roman"/>
        <family val="1"/>
        <charset val="204"/>
      </rPr>
      <t>2</t>
    </r>
    <r>
      <rPr>
        <sz val="24"/>
        <color rgb="FF000000"/>
        <rFont val="Times New Roman"/>
        <family val="1"/>
        <charset val="204"/>
      </rPr>
      <t>;</t>
    </r>
  </si>
  <si>
    <r>
      <t>- отклонение фактически достигнутых значений показателей госпрограмм, регпроектов и иных программно-плановых документов</t>
    </r>
    <r>
      <rPr>
        <vertAlign val="superscript"/>
        <sz val="24"/>
        <rFont val="Times New Roman"/>
        <family val="1"/>
        <charset val="204"/>
      </rPr>
      <t>5</t>
    </r>
    <r>
      <rPr>
        <sz val="24"/>
        <rFont val="Times New Roman"/>
        <family val="1"/>
        <charset val="204"/>
      </rPr>
      <t xml:space="preserve"> от плановых;</t>
    </r>
  </si>
  <si>
    <t>- наличие судебных разбирательств, в том числе в качестве ответчика, судебных актов по искам о взыскании денежных средств с главных администраторов бюджетных средств</t>
  </si>
  <si>
    <r>
      <t>- периодичность проведения контрольных (экспертно-аналитических) мероприятий (далее – мероприятия) в отношении предметов контроля и проверяемых органов (организаций)</t>
    </r>
    <r>
      <rPr>
        <vertAlign val="superscript"/>
        <sz val="24"/>
        <rFont val="Times New Roman"/>
        <family val="1"/>
        <charset val="204"/>
      </rPr>
      <t>1</t>
    </r>
    <r>
      <rPr>
        <sz val="24"/>
        <rFont val="Times New Roman"/>
        <family val="1"/>
        <charset val="204"/>
      </rPr>
      <t xml:space="preserve"> по аналогичному предмету;</t>
    </r>
  </si>
  <si>
    <t>- наличие рисков, идентифицированных в ходе мероприятий, проведенных в отношении проверяемых организаций за определенный период;</t>
  </si>
  <si>
    <t>- наличие негативных социально-экономических последствий идентифицированных рисков, выявленных в ходе мероприятий, проведенных в отношении проверяемых организаций за определенный период;</t>
  </si>
  <si>
    <t>- принятие проверяемыми организациями решений и мер по реализации ими документов, подготовленных (направленных) по итогам проведенных мероприятий;</t>
  </si>
  <si>
    <t>- наличие обращений, рассмотренных КСП Москвы по существу в рамках установленной компетенции, по соответствующей тематике;</t>
  </si>
  <si>
    <r>
      <t>- внесение изменений в ходе исполнения бюджета города Москвы в течение финансового года в сводную бюджетную роспись, бюджетные сметы, планы финансово-хозяйственной деятельности, в том числе приведшее к изменению структуры финансирования по государственным программам</t>
    </r>
    <r>
      <rPr>
        <vertAlign val="superscript"/>
        <sz val="24"/>
        <rFont val="Times New Roman"/>
        <family val="1"/>
        <charset val="204"/>
      </rPr>
      <t>3</t>
    </r>
    <r>
      <rPr>
        <sz val="24"/>
        <color rgb="FF000000"/>
        <rFont val="Times New Roman"/>
        <family val="1"/>
        <charset val="204"/>
      </rPr>
      <t>, видам расходов и так далее;</t>
    </r>
  </si>
  <si>
    <t>- неиспользование по состоянию на конец отчетного периода бюджетных ассигнований;</t>
  </si>
  <si>
    <t>- изменение дебиторской/кредиторской задолженности по расходам на конец отчетного периода по сравнению с началом отчетного периода;</t>
  </si>
  <si>
    <t>- наличие/изменение просроченной дебиторской задолженности;</t>
  </si>
  <si>
    <t>- наличие/изменение остатков средств субсидий (грантов в форме субсидий), предоставленных из бюджета города Москвы (в том числе в предшествующие годы), на счетах юридических лиц (включая государственные учреждения) и индивидуальных предпринимателей;</t>
  </si>
  <si>
    <r>
      <t>- непрозрачность (отсутствие обособленного учета) бюджетных расходов на реализацию мероприятий госпрограмм, региональных проектов</t>
    </r>
    <r>
      <rPr>
        <vertAlign val="superscript"/>
        <sz val="24"/>
        <rFont val="Times New Roman"/>
        <family val="1"/>
        <charset val="204"/>
      </rPr>
      <t>4</t>
    </r>
  </si>
  <si>
    <r>
      <t>- изменения правового регулирования в рассматриваемом направлении функционирования и развития социальной сферы/ деятельности проверяемых организаций</t>
    </r>
    <r>
      <rPr>
        <sz val="24"/>
        <color theme="1"/>
        <rFont val="Times New Roman"/>
        <family val="1"/>
        <charset val="204"/>
      </rPr>
      <t>;</t>
    </r>
  </si>
  <si>
    <t>- наличие внутри- и междокументарных противоречий в нормативных правовых актах Российской Федерации и города Москвы;</t>
  </si>
  <si>
    <r>
      <t>- смена руководства, главного бухгалтера, иного должностного лица, на которого возложено ведение бухгалтерского учета, или лица (организации), которому переданы полномочия по ведению бухгалтерского учета</t>
    </r>
    <r>
      <rPr>
        <sz val="24"/>
        <color rgb="FF000000"/>
        <rFont val="Times New Roman"/>
        <family val="1"/>
        <charset val="204"/>
      </rPr>
      <t>;</t>
    </r>
  </si>
  <si>
    <t>- изменение состава видов деятельности (полномочий), задач и функций проверяемых организаций, закрепление новых видов оказываемых услуг (выполняемых работ);</t>
  </si>
  <si>
    <t>- ограничение открытости и доступности документов проверяемой организации, определенных действующим законодательством, в том числе отсутствие предусмотренных для размещения документов на сайте bus.gov.ru;</t>
  </si>
  <si>
    <t>- наличие признаков коррупциогенных факторов в нормативных правовых актах, принятых проверяемыми организациями в целях реализации установленных задач и функций соответствующей отрасли;</t>
  </si>
  <si>
    <t>- недостаточная реалистичность поставленных целей документа стратегического планирования и сроков их достижения;</t>
  </si>
  <si>
    <t>- наличие фактов недостаточности внутреннего контроля и ведомственного (учредительского) контроля со стороны учредителя за деятельностью проверяемой организации;</t>
  </si>
  <si>
    <r>
      <t>- несоответствие значений показателей, отраженных в отчетах о реализации госпрограмм, регпроектов, данным статистической отчетности, официальных информационных систем</t>
    </r>
    <r>
      <rPr>
        <vertAlign val="superscript"/>
        <sz val="24"/>
        <rFont val="Times New Roman"/>
        <family val="1"/>
        <charset val="204"/>
      </rPr>
      <t>6</t>
    </r>
  </si>
  <si>
    <t>- иных нарушений, предусмотренных Классификатором</t>
  </si>
  <si>
    <t xml:space="preserve">- использование в деятельности ИС, не введенных в эксплуатацию; подлежащих, но не включенных в Реестр информационных ресурсов и систем города Москвы; </t>
  </si>
  <si>
    <r>
      <t>- неразмещение перечней ИС, банков данных, реестров, регистров, находящихся в ведении государственного органа, подведомственных ему организаций на официальном сайте органа</t>
    </r>
    <r>
      <rPr>
        <vertAlign val="superscript"/>
        <sz val="24"/>
        <rFont val="Times New Roman"/>
        <family val="1"/>
        <charset val="204"/>
      </rPr>
      <t>7</t>
    </r>
    <r>
      <rPr>
        <sz val="24"/>
        <color rgb="FF000000"/>
        <rFont val="Times New Roman"/>
        <family val="1"/>
        <charset val="204"/>
      </rPr>
      <t>;</t>
    </r>
  </si>
  <si>
    <t>[7] Размещение предусмотрено федеральным законом от 09.02.2009 № 8-ФЗ «Об обеспечении доступа к информации о деятельности государственных органов и органов местного самоуправления».</t>
  </si>
  <si>
    <t>- отсутствие/неполнота документов, регламентирующих эксплуатацию ИС/порядок доступа/работы в ИС;</t>
  </si>
  <si>
    <t>- отсутствие расходов на эксплуатацию ИС, в отношении которых проверяемая организация определена в качестве субъекта, обязанного обеспечивать эксплуатацию</t>
  </si>
  <si>
    <t xml:space="preserve">- чрезвычайные обстоятельства, в том числе вызванные природными явлениями, эпидемиологической, геополитической, геоэкономической и иными аналогичными ситуациями; </t>
  </si>
  <si>
    <t>2,5х0,2 =0,5</t>
  </si>
  <si>
    <t>- наличие негативных отзывов в печатных изданиях, информационно-телекоммуникационной сети Интернет и других открытых источниках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</si>
</sst>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sz val="24"/>
      <color rgb="FF974706"/>
      <name val="Times New Roman"/>
      <family val="1"/>
      <charset val="204"/>
    </font>
    <font>
      <vertAlign val="superscript"/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1" fillId="2" borderId="1" xfId="0" applyFont="1" applyFill="1" applyBorder="1" applyAlignment="1">
      <alignment horizontal="center" vertical="center"/>
    </xf>
    <xf numFmtId="164" fontId="4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/>
    <xf numFmtId="2" fontId="12" fillId="0" borderId="0" xfId="0" applyNumberFormat="1" applyFont="1"/>
    <xf numFmtId="2" fontId="5" fillId="0" borderId="0" xfId="0" applyNumberFormat="1" applyFont="1"/>
    <xf numFmtId="0" fontId="10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/>
    </xf>
    <xf numFmtId="0" fontId="6" fillId="0" borderId="4" xfId="0" applyFont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justify" vertical="center"/>
    </xf>
    <xf numFmtId="49" fontId="2" fillId="0" borderId="1" xfId="0" applyNumberFormat="1" applyFont="1" applyFill="1" applyBorder="1" applyAlignment="1">
      <alignment horizontal="justify" vertical="center"/>
    </xf>
    <xf numFmtId="49" fontId="2" fillId="0" borderId="1" xfId="0" quotePrefix="1" applyNumberFormat="1" applyFont="1" applyBorder="1" applyAlignment="1">
      <alignment horizontal="justify" vertical="center"/>
    </xf>
    <xf numFmtId="49" fontId="8" fillId="0" borderId="0" xfId="0" applyNumberFormat="1" applyFont="1"/>
    <xf numFmtId="49" fontId="2" fillId="0" borderId="0" xfId="0" applyNumberFormat="1" applyFont="1"/>
    <xf numFmtId="0" fontId="1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showGridLines="0" tabSelected="1" view="pageBreakPreview" zoomScale="40" zoomScaleNormal="85" zoomScaleSheetLayoutView="40" zoomScalePageLayoutView="20" workbookViewId="0">
      <selection activeCell="G7" sqref="G7:G69"/>
    </sheetView>
  </sheetViews>
  <sheetFormatPr defaultColWidth="9.26953125" defaultRowHeight="31.5" x14ac:dyDescent="0.65"/>
  <cols>
    <col min="1" max="1" width="46.7265625" style="6" customWidth="1"/>
    <col min="2" max="2" width="192.1796875" style="33" customWidth="1"/>
    <col min="3" max="3" width="25.26953125" style="19" customWidth="1"/>
    <col min="4" max="4" width="28.26953125" style="6" customWidth="1"/>
    <col min="5" max="5" width="34.453125" style="6" customWidth="1"/>
    <col min="6" max="6" width="34.453125" style="20" customWidth="1"/>
    <col min="7" max="7" width="80.26953125" style="6" customWidth="1"/>
    <col min="8" max="8" width="19.54296875" style="5" customWidth="1"/>
    <col min="9" max="16384" width="9.26953125" style="6"/>
  </cols>
  <sheetData>
    <row r="1" spans="1:11" ht="33" x14ac:dyDescent="0.7">
      <c r="A1" s="1"/>
      <c r="B1" s="26"/>
      <c r="C1" s="2"/>
      <c r="D1" s="2"/>
      <c r="E1" s="1"/>
      <c r="F1" s="3"/>
      <c r="G1" s="4" t="s">
        <v>0</v>
      </c>
      <c r="K1" s="7"/>
    </row>
    <row r="2" spans="1:11" x14ac:dyDescent="0.65">
      <c r="A2" s="55" t="s">
        <v>57</v>
      </c>
      <c r="B2" s="55"/>
      <c r="C2" s="55"/>
      <c r="D2" s="55"/>
      <c r="E2" s="55"/>
      <c r="F2" s="55"/>
      <c r="G2" s="55"/>
    </row>
    <row r="3" spans="1:11" ht="32" x14ac:dyDescent="0.7">
      <c r="A3" s="8"/>
      <c r="B3" s="27"/>
      <c r="C3" s="8"/>
      <c r="D3" s="8"/>
      <c r="E3" s="9"/>
      <c r="F3" s="10"/>
      <c r="G3" s="8"/>
    </row>
    <row r="4" spans="1:11" x14ac:dyDescent="0.65">
      <c r="A4" s="39" t="s">
        <v>1</v>
      </c>
      <c r="B4" s="56" t="s">
        <v>2</v>
      </c>
      <c r="C4" s="57" t="s">
        <v>3</v>
      </c>
      <c r="D4" s="39" t="s">
        <v>4</v>
      </c>
      <c r="E4" s="41" t="s">
        <v>5</v>
      </c>
      <c r="F4" s="42" t="s">
        <v>6</v>
      </c>
      <c r="G4" s="39" t="s">
        <v>7</v>
      </c>
    </row>
    <row r="5" spans="1:11" ht="121.9" customHeight="1" x14ac:dyDescent="0.65">
      <c r="A5" s="39"/>
      <c r="B5" s="56"/>
      <c r="C5" s="57"/>
      <c r="D5" s="39"/>
      <c r="E5" s="41"/>
      <c r="F5" s="42"/>
      <c r="G5" s="39"/>
    </row>
    <row r="6" spans="1:11" ht="28.5" customHeight="1" x14ac:dyDescent="0.65">
      <c r="A6" s="21">
        <v>1</v>
      </c>
      <c r="B6" s="28">
        <v>2</v>
      </c>
      <c r="C6" s="17">
        <v>3</v>
      </c>
      <c r="D6" s="21">
        <v>4</v>
      </c>
      <c r="E6" s="22">
        <v>5</v>
      </c>
      <c r="F6" s="23">
        <v>6</v>
      </c>
      <c r="G6" s="21">
        <v>7</v>
      </c>
    </row>
    <row r="7" spans="1:11" ht="96" x14ac:dyDescent="0.65">
      <c r="A7" s="42" t="s">
        <v>8</v>
      </c>
      <c r="B7" s="29" t="s">
        <v>64</v>
      </c>
      <c r="C7" s="11">
        <v>1</v>
      </c>
      <c r="D7" s="58">
        <f>(C7*3+C8*3+C10*1)/7</f>
        <v>1.7142857142857142</v>
      </c>
      <c r="E7" s="41">
        <v>0.2</v>
      </c>
      <c r="F7" s="42" t="s">
        <v>9</v>
      </c>
      <c r="G7" s="59" t="s">
        <v>10</v>
      </c>
      <c r="H7" s="12"/>
    </row>
    <row r="8" spans="1:11" ht="61" x14ac:dyDescent="0.65">
      <c r="A8" s="42"/>
      <c r="B8" s="30" t="s">
        <v>11</v>
      </c>
      <c r="C8" s="11">
        <v>2</v>
      </c>
      <c r="D8" s="58"/>
      <c r="E8" s="41"/>
      <c r="F8" s="42"/>
      <c r="G8" s="58"/>
    </row>
    <row r="9" spans="1:11" ht="61" x14ac:dyDescent="0.65">
      <c r="A9" s="42"/>
      <c r="B9" s="30" t="s">
        <v>65</v>
      </c>
      <c r="C9" s="11">
        <v>2</v>
      </c>
      <c r="D9" s="58"/>
      <c r="E9" s="41"/>
      <c r="F9" s="42"/>
      <c r="G9" s="58"/>
    </row>
    <row r="10" spans="1:11" ht="90.65" customHeight="1" x14ac:dyDescent="0.65">
      <c r="A10" s="42"/>
      <c r="B10" s="30" t="s">
        <v>66</v>
      </c>
      <c r="C10" s="11">
        <v>3</v>
      </c>
      <c r="D10" s="58"/>
      <c r="E10" s="41"/>
      <c r="F10" s="42"/>
      <c r="G10" s="58"/>
    </row>
    <row r="11" spans="1:11" ht="70.150000000000006" customHeight="1" x14ac:dyDescent="0.65">
      <c r="A11" s="42"/>
      <c r="B11" s="30" t="s">
        <v>67</v>
      </c>
      <c r="C11" s="11">
        <v>1</v>
      </c>
      <c r="D11" s="58"/>
      <c r="E11" s="41"/>
      <c r="F11" s="42"/>
      <c r="G11" s="58"/>
    </row>
    <row r="12" spans="1:11" ht="61" x14ac:dyDescent="0.65">
      <c r="A12" s="42"/>
      <c r="B12" s="30" t="s">
        <v>68</v>
      </c>
      <c r="C12" s="11">
        <v>2</v>
      </c>
      <c r="D12" s="58"/>
      <c r="E12" s="41"/>
      <c r="F12" s="42"/>
      <c r="G12" s="58"/>
    </row>
    <row r="13" spans="1:11" ht="69" customHeight="1" x14ac:dyDescent="0.65">
      <c r="A13" s="42"/>
      <c r="B13" s="30" t="s">
        <v>63</v>
      </c>
      <c r="C13" s="13">
        <v>1</v>
      </c>
      <c r="D13" s="58"/>
      <c r="E13" s="41"/>
      <c r="F13" s="42"/>
      <c r="G13" s="58"/>
    </row>
    <row r="14" spans="1:11" ht="112.5" customHeight="1" x14ac:dyDescent="0.65">
      <c r="A14" s="43" t="s">
        <v>12</v>
      </c>
      <c r="B14" s="29" t="s">
        <v>61</v>
      </c>
      <c r="C14" s="13">
        <v>2</v>
      </c>
      <c r="D14" s="46">
        <f>(C23*1+C14*7+C16*4)/12</f>
        <v>2.25</v>
      </c>
      <c r="E14" s="49">
        <v>0.2</v>
      </c>
      <c r="F14" s="43" t="s">
        <v>91</v>
      </c>
      <c r="G14" s="58"/>
      <c r="H14" s="12"/>
    </row>
    <row r="15" spans="1:11" ht="91.5" x14ac:dyDescent="0.65">
      <c r="A15" s="44"/>
      <c r="B15" s="30" t="s">
        <v>13</v>
      </c>
      <c r="C15" s="13">
        <v>2</v>
      </c>
      <c r="D15" s="47"/>
      <c r="E15" s="50"/>
      <c r="F15" s="44"/>
      <c r="G15" s="58"/>
    </row>
    <row r="16" spans="1:11" ht="142.9" customHeight="1" x14ac:dyDescent="0.65">
      <c r="A16" s="44"/>
      <c r="B16" s="31" t="s">
        <v>69</v>
      </c>
      <c r="C16" s="13">
        <v>3</v>
      </c>
      <c r="D16" s="47"/>
      <c r="E16" s="50"/>
      <c r="F16" s="44"/>
      <c r="G16" s="58"/>
    </row>
    <row r="17" spans="1:11" x14ac:dyDescent="0.65">
      <c r="A17" s="44"/>
      <c r="B17" s="24" t="s">
        <v>70</v>
      </c>
      <c r="C17" s="13">
        <v>2</v>
      </c>
      <c r="D17" s="47"/>
      <c r="E17" s="50"/>
      <c r="F17" s="44"/>
      <c r="G17" s="58"/>
    </row>
    <row r="18" spans="1:11" ht="63" customHeight="1" x14ac:dyDescent="0.65">
      <c r="A18" s="44"/>
      <c r="B18" s="24" t="s">
        <v>71</v>
      </c>
      <c r="C18" s="11">
        <v>3</v>
      </c>
      <c r="D18" s="47"/>
      <c r="E18" s="50"/>
      <c r="F18" s="44"/>
      <c r="G18" s="58"/>
      <c r="J18" s="14"/>
    </row>
    <row r="19" spans="1:11" ht="42.65" customHeight="1" x14ac:dyDescent="0.65">
      <c r="A19" s="44"/>
      <c r="B19" s="30" t="s">
        <v>72</v>
      </c>
      <c r="C19" s="11">
        <v>2</v>
      </c>
      <c r="D19" s="47"/>
      <c r="E19" s="50"/>
      <c r="F19" s="44"/>
      <c r="G19" s="58"/>
      <c r="J19" s="14"/>
    </row>
    <row r="20" spans="1:11" ht="108.65" customHeight="1" x14ac:dyDescent="0.65">
      <c r="A20" s="44"/>
      <c r="B20" s="31" t="s">
        <v>73</v>
      </c>
      <c r="C20" s="13">
        <v>3</v>
      </c>
      <c r="D20" s="47"/>
      <c r="E20" s="50"/>
      <c r="F20" s="44"/>
      <c r="G20" s="58"/>
    </row>
    <row r="21" spans="1:11" ht="61.9" customHeight="1" x14ac:dyDescent="0.65">
      <c r="A21" s="44"/>
      <c r="B21" s="24" t="s">
        <v>14</v>
      </c>
      <c r="C21" s="13">
        <v>3</v>
      </c>
      <c r="D21" s="47"/>
      <c r="E21" s="50"/>
      <c r="F21" s="44"/>
      <c r="G21" s="58"/>
    </row>
    <row r="22" spans="1:11" ht="61" x14ac:dyDescent="0.65">
      <c r="A22" s="44"/>
      <c r="B22" s="24" t="s">
        <v>15</v>
      </c>
      <c r="C22" s="13">
        <v>2</v>
      </c>
      <c r="D22" s="47"/>
      <c r="E22" s="50"/>
      <c r="F22" s="44"/>
      <c r="G22" s="58"/>
    </row>
    <row r="23" spans="1:11" ht="62.5" customHeight="1" x14ac:dyDescent="0.65">
      <c r="A23" s="44"/>
      <c r="B23" s="24" t="s">
        <v>59</v>
      </c>
      <c r="C23" s="13">
        <v>1</v>
      </c>
      <c r="D23" s="47"/>
      <c r="E23" s="50"/>
      <c r="F23" s="44"/>
      <c r="G23" s="58"/>
    </row>
    <row r="24" spans="1:11" x14ac:dyDescent="0.65">
      <c r="A24" s="44"/>
      <c r="B24" s="24" t="s">
        <v>16</v>
      </c>
      <c r="C24" s="13">
        <v>2</v>
      </c>
      <c r="D24" s="47"/>
      <c r="E24" s="50"/>
      <c r="F24" s="44"/>
      <c r="G24" s="58"/>
    </row>
    <row r="25" spans="1:11" ht="66.650000000000006" customHeight="1" x14ac:dyDescent="0.65">
      <c r="A25" s="45"/>
      <c r="B25" s="31" t="s">
        <v>74</v>
      </c>
      <c r="C25" s="13">
        <v>2</v>
      </c>
      <c r="D25" s="48"/>
      <c r="E25" s="51"/>
      <c r="F25" s="45"/>
      <c r="G25" s="58"/>
    </row>
    <row r="26" spans="1:11" ht="70.150000000000006" customHeight="1" x14ac:dyDescent="0.65">
      <c r="A26" s="39" t="s">
        <v>17</v>
      </c>
      <c r="B26" s="31" t="s">
        <v>75</v>
      </c>
      <c r="C26" s="13">
        <v>2</v>
      </c>
      <c r="D26" s="40">
        <f>(C28*3+C27*8+C36*2)/13</f>
        <v>1.9230769230769231</v>
      </c>
      <c r="E26" s="41">
        <v>0.1</v>
      </c>
      <c r="F26" s="42" t="s">
        <v>18</v>
      </c>
      <c r="G26" s="58"/>
      <c r="H26" s="12"/>
    </row>
    <row r="27" spans="1:11" ht="61" x14ac:dyDescent="0.65">
      <c r="A27" s="39"/>
      <c r="B27" s="24" t="s">
        <v>76</v>
      </c>
      <c r="C27" s="13">
        <v>2</v>
      </c>
      <c r="D27" s="40"/>
      <c r="E27" s="41"/>
      <c r="F27" s="42"/>
      <c r="G27" s="58"/>
    </row>
    <row r="28" spans="1:11" ht="61" x14ac:dyDescent="0.65">
      <c r="A28" s="39"/>
      <c r="B28" s="24" t="s">
        <v>19</v>
      </c>
      <c r="C28" s="13">
        <v>1</v>
      </c>
      <c r="D28" s="40"/>
      <c r="E28" s="41"/>
      <c r="F28" s="42"/>
      <c r="G28" s="58"/>
    </row>
    <row r="29" spans="1:11" ht="61" x14ac:dyDescent="0.65">
      <c r="A29" s="39"/>
      <c r="B29" s="31" t="s">
        <v>20</v>
      </c>
      <c r="C29" s="13">
        <v>1</v>
      </c>
      <c r="D29" s="40"/>
      <c r="E29" s="41"/>
      <c r="F29" s="42"/>
      <c r="G29" s="58"/>
      <c r="K29" s="15"/>
    </row>
    <row r="30" spans="1:11" ht="91.5" x14ac:dyDescent="0.65">
      <c r="A30" s="39"/>
      <c r="B30" s="31" t="s">
        <v>77</v>
      </c>
      <c r="C30" s="13">
        <v>1</v>
      </c>
      <c r="D30" s="40"/>
      <c r="E30" s="41"/>
      <c r="F30" s="42"/>
      <c r="G30" s="58"/>
    </row>
    <row r="31" spans="1:11" x14ac:dyDescent="0.65">
      <c r="A31" s="39"/>
      <c r="B31" s="24" t="s">
        <v>21</v>
      </c>
      <c r="C31" s="13">
        <v>2</v>
      </c>
      <c r="D31" s="40"/>
      <c r="E31" s="41"/>
      <c r="F31" s="42"/>
      <c r="G31" s="58"/>
    </row>
    <row r="32" spans="1:11" x14ac:dyDescent="0.65">
      <c r="A32" s="39"/>
      <c r="B32" s="24" t="s">
        <v>22</v>
      </c>
      <c r="C32" s="13">
        <v>2</v>
      </c>
      <c r="D32" s="40"/>
      <c r="E32" s="41"/>
      <c r="F32" s="42"/>
      <c r="G32" s="58"/>
    </row>
    <row r="33" spans="1:10" ht="61" x14ac:dyDescent="0.65">
      <c r="A33" s="39"/>
      <c r="B33" s="31" t="s">
        <v>23</v>
      </c>
      <c r="C33" s="11">
        <v>3</v>
      </c>
      <c r="D33" s="40"/>
      <c r="E33" s="41"/>
      <c r="F33" s="42"/>
      <c r="G33" s="58"/>
    </row>
    <row r="34" spans="1:10" ht="61" x14ac:dyDescent="0.65">
      <c r="A34" s="39"/>
      <c r="B34" s="31" t="s">
        <v>78</v>
      </c>
      <c r="C34" s="13">
        <v>2</v>
      </c>
      <c r="D34" s="40"/>
      <c r="E34" s="41"/>
      <c r="F34" s="42"/>
      <c r="G34" s="58"/>
    </row>
    <row r="35" spans="1:10" ht="91.5" x14ac:dyDescent="0.65">
      <c r="A35" s="39"/>
      <c r="B35" s="24" t="s">
        <v>79</v>
      </c>
      <c r="C35" s="13">
        <v>2</v>
      </c>
      <c r="D35" s="40"/>
      <c r="E35" s="41"/>
      <c r="F35" s="42"/>
      <c r="G35" s="58"/>
    </row>
    <row r="36" spans="1:10" ht="61" x14ac:dyDescent="0.65">
      <c r="A36" s="39"/>
      <c r="B36" s="24" t="s">
        <v>60</v>
      </c>
      <c r="C36" s="13">
        <v>3</v>
      </c>
      <c r="D36" s="40"/>
      <c r="E36" s="41"/>
      <c r="F36" s="42"/>
      <c r="G36" s="58"/>
    </row>
    <row r="37" spans="1:10" x14ac:dyDescent="0.65">
      <c r="A37" s="39"/>
      <c r="B37" s="31" t="s">
        <v>24</v>
      </c>
      <c r="C37" s="13">
        <v>2</v>
      </c>
      <c r="D37" s="40"/>
      <c r="E37" s="41"/>
      <c r="F37" s="42"/>
      <c r="G37" s="58"/>
    </row>
    <row r="38" spans="1:10" ht="91.5" x14ac:dyDescent="0.65">
      <c r="A38" s="39"/>
      <c r="B38" s="31" t="s">
        <v>80</v>
      </c>
      <c r="C38" s="13">
        <v>2</v>
      </c>
      <c r="D38" s="40"/>
      <c r="E38" s="41"/>
      <c r="F38" s="42"/>
      <c r="G38" s="58"/>
    </row>
    <row r="39" spans="1:10" ht="121.9" customHeight="1" x14ac:dyDescent="0.65">
      <c r="A39" s="35" t="s">
        <v>58</v>
      </c>
      <c r="B39" s="31" t="s">
        <v>25</v>
      </c>
      <c r="C39" s="13">
        <v>2</v>
      </c>
      <c r="D39" s="52">
        <f>(C44*3+C40*7+C42*4)/14</f>
        <v>2.0714285714285716</v>
      </c>
      <c r="E39" s="49">
        <v>0.2</v>
      </c>
      <c r="F39" s="43" t="s">
        <v>26</v>
      </c>
      <c r="G39" s="58"/>
      <c r="H39" s="12"/>
    </row>
    <row r="40" spans="1:10" ht="61" x14ac:dyDescent="0.65">
      <c r="A40" s="36"/>
      <c r="B40" s="31" t="s">
        <v>81</v>
      </c>
      <c r="C40" s="13">
        <v>2</v>
      </c>
      <c r="D40" s="53"/>
      <c r="E40" s="50"/>
      <c r="F40" s="44"/>
      <c r="G40" s="58"/>
    </row>
    <row r="41" spans="1:10" ht="65.5" x14ac:dyDescent="0.65">
      <c r="A41" s="36"/>
      <c r="B41" s="24" t="s">
        <v>62</v>
      </c>
      <c r="C41" s="13">
        <v>2</v>
      </c>
      <c r="D41" s="53"/>
      <c r="E41" s="50"/>
      <c r="F41" s="44"/>
      <c r="G41" s="58"/>
    </row>
    <row r="42" spans="1:10" ht="61" x14ac:dyDescent="0.65">
      <c r="A42" s="36"/>
      <c r="B42" s="24" t="s">
        <v>27</v>
      </c>
      <c r="C42" s="13">
        <v>3</v>
      </c>
      <c r="D42" s="53"/>
      <c r="E42" s="50"/>
      <c r="F42" s="44"/>
      <c r="G42" s="58"/>
      <c r="H42" s="12"/>
    </row>
    <row r="43" spans="1:10" ht="61" x14ac:dyDescent="0.65">
      <c r="A43" s="36"/>
      <c r="B43" s="31" t="s">
        <v>28</v>
      </c>
      <c r="C43" s="13">
        <v>1</v>
      </c>
      <c r="D43" s="53"/>
      <c r="E43" s="50"/>
      <c r="F43" s="44"/>
      <c r="G43" s="58"/>
    </row>
    <row r="44" spans="1:10" ht="55.15" customHeight="1" x14ac:dyDescent="0.65">
      <c r="A44" s="36"/>
      <c r="B44" s="31" t="s">
        <v>29</v>
      </c>
      <c r="C44" s="13">
        <v>1</v>
      </c>
      <c r="D44" s="53"/>
      <c r="E44" s="50"/>
      <c r="F44" s="44"/>
      <c r="G44" s="58"/>
      <c r="J44" s="16"/>
    </row>
    <row r="45" spans="1:10" ht="30" customHeight="1" x14ac:dyDescent="0.65">
      <c r="A45" s="36"/>
      <c r="B45" s="24" t="s">
        <v>30</v>
      </c>
      <c r="C45" s="13">
        <v>3</v>
      </c>
      <c r="D45" s="53"/>
      <c r="E45" s="50"/>
      <c r="F45" s="44"/>
      <c r="G45" s="58"/>
    </row>
    <row r="46" spans="1:10" ht="69" customHeight="1" x14ac:dyDescent="0.65">
      <c r="A46" s="36"/>
      <c r="B46" s="24" t="s">
        <v>31</v>
      </c>
      <c r="C46" s="13">
        <v>1</v>
      </c>
      <c r="D46" s="53"/>
      <c r="E46" s="50"/>
      <c r="F46" s="44"/>
      <c r="G46" s="58"/>
    </row>
    <row r="47" spans="1:10" x14ac:dyDescent="0.65">
      <c r="A47" s="36"/>
      <c r="B47" s="31" t="s">
        <v>32</v>
      </c>
      <c r="C47" s="13">
        <v>3</v>
      </c>
      <c r="D47" s="53"/>
      <c r="E47" s="50"/>
      <c r="F47" s="44"/>
      <c r="G47" s="58"/>
    </row>
    <row r="48" spans="1:10" x14ac:dyDescent="0.65">
      <c r="A48" s="36"/>
      <c r="B48" s="31" t="s">
        <v>33</v>
      </c>
      <c r="C48" s="13">
        <v>2</v>
      </c>
      <c r="D48" s="53"/>
      <c r="E48" s="50"/>
      <c r="F48" s="44"/>
      <c r="G48" s="58"/>
    </row>
    <row r="49" spans="1:9" ht="61" x14ac:dyDescent="0.65">
      <c r="A49" s="36"/>
      <c r="B49" s="31" t="s">
        <v>34</v>
      </c>
      <c r="C49" s="13">
        <v>3</v>
      </c>
      <c r="D49" s="53"/>
      <c r="E49" s="50"/>
      <c r="F49" s="44"/>
      <c r="G49" s="58"/>
    </row>
    <row r="50" spans="1:9" x14ac:dyDescent="0.65">
      <c r="A50" s="36"/>
      <c r="B50" s="31" t="s">
        <v>35</v>
      </c>
      <c r="C50" s="13">
        <v>2</v>
      </c>
      <c r="D50" s="53"/>
      <c r="E50" s="50"/>
      <c r="F50" s="44"/>
      <c r="G50" s="58"/>
    </row>
    <row r="51" spans="1:9" ht="61" x14ac:dyDescent="0.65">
      <c r="A51" s="37"/>
      <c r="B51" s="24" t="s">
        <v>82</v>
      </c>
      <c r="C51" s="13">
        <v>2</v>
      </c>
      <c r="D51" s="53"/>
      <c r="E51" s="50"/>
      <c r="F51" s="44"/>
      <c r="G51" s="58"/>
    </row>
    <row r="52" spans="1:9" ht="66" customHeight="1" x14ac:dyDescent="0.65">
      <c r="A52" s="25"/>
      <c r="B52" s="24" t="s">
        <v>83</v>
      </c>
      <c r="C52" s="13">
        <v>2</v>
      </c>
      <c r="D52" s="54"/>
      <c r="E52" s="51"/>
      <c r="F52" s="45"/>
      <c r="G52" s="58"/>
    </row>
    <row r="53" spans="1:9" x14ac:dyDescent="0.65">
      <c r="A53" s="39" t="s">
        <v>36</v>
      </c>
      <c r="B53" s="31" t="s">
        <v>37</v>
      </c>
      <c r="C53" s="17"/>
      <c r="D53" s="39">
        <f>C54*5/5</f>
        <v>2</v>
      </c>
      <c r="E53" s="41">
        <v>0.1</v>
      </c>
      <c r="F53" s="42" t="s">
        <v>50</v>
      </c>
      <c r="G53" s="58"/>
    </row>
    <row r="54" spans="1:9" x14ac:dyDescent="0.65">
      <c r="A54" s="39"/>
      <c r="B54" s="24" t="s">
        <v>38</v>
      </c>
      <c r="C54" s="17">
        <v>2</v>
      </c>
      <c r="D54" s="39"/>
      <c r="E54" s="41"/>
      <c r="F54" s="42"/>
      <c r="G54" s="58"/>
      <c r="H54" s="12"/>
    </row>
    <row r="55" spans="1:9" ht="61" x14ac:dyDescent="0.65">
      <c r="A55" s="39"/>
      <c r="B55" s="24" t="s">
        <v>39</v>
      </c>
      <c r="C55" s="17">
        <v>2</v>
      </c>
      <c r="D55" s="39"/>
      <c r="E55" s="41"/>
      <c r="F55" s="42"/>
      <c r="G55" s="58"/>
      <c r="I55" s="16"/>
    </row>
    <row r="56" spans="1:9" x14ac:dyDescent="0.65">
      <c r="A56" s="39"/>
      <c r="B56" s="31" t="s">
        <v>40</v>
      </c>
      <c r="C56" s="17">
        <v>2</v>
      </c>
      <c r="D56" s="39"/>
      <c r="E56" s="41"/>
      <c r="F56" s="42"/>
      <c r="G56" s="58"/>
    </row>
    <row r="57" spans="1:9" x14ac:dyDescent="0.65">
      <c r="A57" s="39"/>
      <c r="B57" s="31" t="s">
        <v>41</v>
      </c>
      <c r="C57" s="17">
        <v>2</v>
      </c>
      <c r="D57" s="39"/>
      <c r="E57" s="41"/>
      <c r="F57" s="42"/>
      <c r="G57" s="58"/>
    </row>
    <row r="58" spans="1:9" x14ac:dyDescent="0.65">
      <c r="A58" s="39"/>
      <c r="B58" s="31" t="s">
        <v>84</v>
      </c>
      <c r="C58" s="17">
        <v>2</v>
      </c>
      <c r="D58" s="39"/>
      <c r="E58" s="41"/>
      <c r="F58" s="42"/>
      <c r="G58" s="58"/>
    </row>
    <row r="59" spans="1:9" ht="61" x14ac:dyDescent="0.65">
      <c r="A59" s="39" t="s">
        <v>42</v>
      </c>
      <c r="B59" s="31" t="s">
        <v>85</v>
      </c>
      <c r="C59" s="17">
        <v>3</v>
      </c>
      <c r="D59" s="40">
        <f>(C61*1+C60*2+C59*5)/8</f>
        <v>2.5</v>
      </c>
      <c r="E59" s="41">
        <v>0.1</v>
      </c>
      <c r="F59" s="42" t="s">
        <v>43</v>
      </c>
      <c r="G59" s="58"/>
    </row>
    <row r="60" spans="1:9" x14ac:dyDescent="0.65">
      <c r="A60" s="39"/>
      <c r="B60" s="31" t="s">
        <v>44</v>
      </c>
      <c r="C60" s="17">
        <v>2</v>
      </c>
      <c r="D60" s="40"/>
      <c r="E60" s="41"/>
      <c r="F60" s="42"/>
      <c r="G60" s="58"/>
    </row>
    <row r="61" spans="1:9" ht="65.5" x14ac:dyDescent="0.65">
      <c r="A61" s="39"/>
      <c r="B61" s="24" t="s">
        <v>86</v>
      </c>
      <c r="C61" s="17">
        <v>1</v>
      </c>
      <c r="D61" s="40"/>
      <c r="E61" s="41"/>
      <c r="F61" s="42"/>
      <c r="G61" s="58"/>
    </row>
    <row r="62" spans="1:9" ht="61" x14ac:dyDescent="0.65">
      <c r="A62" s="39"/>
      <c r="B62" s="24" t="s">
        <v>45</v>
      </c>
      <c r="C62" s="17">
        <v>3</v>
      </c>
      <c r="D62" s="40"/>
      <c r="E62" s="41"/>
      <c r="F62" s="42"/>
      <c r="G62" s="58"/>
      <c r="H62" s="12"/>
    </row>
    <row r="63" spans="1:9" x14ac:dyDescent="0.65">
      <c r="A63" s="39"/>
      <c r="B63" s="31" t="s">
        <v>46</v>
      </c>
      <c r="C63" s="17">
        <v>3</v>
      </c>
      <c r="D63" s="40"/>
      <c r="E63" s="41"/>
      <c r="F63" s="42"/>
      <c r="G63" s="58"/>
    </row>
    <row r="64" spans="1:9" ht="61" x14ac:dyDescent="0.65">
      <c r="A64" s="39"/>
      <c r="B64" s="24" t="s">
        <v>88</v>
      </c>
      <c r="C64" s="17">
        <v>3</v>
      </c>
      <c r="D64" s="40"/>
      <c r="E64" s="41"/>
      <c r="F64" s="42"/>
      <c r="G64" s="58"/>
    </row>
    <row r="65" spans="1:8" x14ac:dyDescent="0.65">
      <c r="A65" s="39"/>
      <c r="B65" s="24" t="s">
        <v>47</v>
      </c>
      <c r="C65" s="17">
        <v>3</v>
      </c>
      <c r="D65" s="40"/>
      <c r="E65" s="41"/>
      <c r="F65" s="42"/>
      <c r="G65" s="58"/>
    </row>
    <row r="66" spans="1:8" ht="61" x14ac:dyDescent="0.65">
      <c r="A66" s="39"/>
      <c r="B66" s="31" t="s">
        <v>89</v>
      </c>
      <c r="C66" s="17">
        <v>2</v>
      </c>
      <c r="D66" s="40"/>
      <c r="E66" s="41"/>
      <c r="F66" s="42"/>
      <c r="G66" s="58"/>
    </row>
    <row r="67" spans="1:8" ht="61" x14ac:dyDescent="0.65">
      <c r="A67" s="39" t="s">
        <v>48</v>
      </c>
      <c r="B67" s="24" t="s">
        <v>49</v>
      </c>
      <c r="C67" s="17">
        <v>2</v>
      </c>
      <c r="D67" s="40">
        <f>(C69*1+C67*1+C68*1)/3</f>
        <v>2</v>
      </c>
      <c r="E67" s="41">
        <v>0.1</v>
      </c>
      <c r="F67" s="42" t="s">
        <v>50</v>
      </c>
      <c r="G67" s="58"/>
    </row>
    <row r="68" spans="1:8" ht="61" x14ac:dyDescent="0.65">
      <c r="A68" s="39"/>
      <c r="B68" s="24" t="s">
        <v>90</v>
      </c>
      <c r="C68" s="17">
        <v>3</v>
      </c>
      <c r="D68" s="40"/>
      <c r="E68" s="41"/>
      <c r="F68" s="42"/>
      <c r="G68" s="58"/>
      <c r="H68" s="12"/>
    </row>
    <row r="69" spans="1:8" ht="64.150000000000006" customHeight="1" x14ac:dyDescent="0.65">
      <c r="A69" s="39"/>
      <c r="B69" s="31" t="s">
        <v>92</v>
      </c>
      <c r="C69" s="17">
        <v>1</v>
      </c>
      <c r="D69" s="40"/>
      <c r="E69" s="41"/>
      <c r="F69" s="42"/>
      <c r="G69" s="58"/>
    </row>
    <row r="70" spans="1:8" ht="48.65" customHeight="1" x14ac:dyDescent="0.7">
      <c r="A70" s="1" t="s">
        <v>51</v>
      </c>
      <c r="B70" s="32"/>
      <c r="C70" s="18"/>
      <c r="D70" s="1"/>
      <c r="E70" s="1"/>
      <c r="F70" s="3"/>
      <c r="G70" s="1"/>
    </row>
    <row r="71" spans="1:8" ht="32" x14ac:dyDescent="0.7">
      <c r="A71" s="1" t="s">
        <v>52</v>
      </c>
      <c r="B71" s="32"/>
      <c r="C71" s="18"/>
      <c r="D71" s="1"/>
      <c r="E71" s="1"/>
      <c r="F71" s="3"/>
      <c r="G71" s="1"/>
    </row>
    <row r="72" spans="1:8" ht="32" x14ac:dyDescent="0.7">
      <c r="A72" s="1" t="s">
        <v>53</v>
      </c>
      <c r="B72" s="32"/>
      <c r="C72" s="18"/>
      <c r="D72" s="1"/>
      <c r="E72" s="1"/>
      <c r="F72" s="3"/>
      <c r="G72" s="1"/>
    </row>
    <row r="73" spans="1:8" x14ac:dyDescent="0.65">
      <c r="A73" s="1" t="s">
        <v>54</v>
      </c>
      <c r="C73" s="18"/>
      <c r="D73" s="1"/>
      <c r="E73" s="1"/>
      <c r="F73" s="3"/>
      <c r="G73" s="1"/>
    </row>
    <row r="74" spans="1:8" x14ac:dyDescent="0.65">
      <c r="A74" s="38" t="s">
        <v>55</v>
      </c>
      <c r="B74" s="38"/>
      <c r="C74" s="38"/>
      <c r="D74" s="38"/>
      <c r="E74" s="38"/>
      <c r="F74" s="38"/>
      <c r="G74" s="38"/>
    </row>
    <row r="75" spans="1:8" x14ac:dyDescent="0.65">
      <c r="A75" s="1" t="s">
        <v>56</v>
      </c>
      <c r="C75" s="18"/>
      <c r="D75" s="1"/>
      <c r="E75" s="1"/>
      <c r="F75" s="3"/>
      <c r="G75" s="1"/>
    </row>
    <row r="76" spans="1:8" ht="38.5" customHeight="1" x14ac:dyDescent="0.65">
      <c r="A76" s="34" t="s">
        <v>87</v>
      </c>
      <c r="B76" s="34"/>
      <c r="C76" s="34"/>
      <c r="D76" s="34"/>
      <c r="E76" s="34"/>
      <c r="F76" s="34"/>
      <c r="G76" s="34"/>
    </row>
  </sheetData>
  <mergeCells count="39">
    <mergeCell ref="F14:F25"/>
    <mergeCell ref="A2:G2"/>
    <mergeCell ref="A4:A5"/>
    <mergeCell ref="B4:B5"/>
    <mergeCell ref="C4:C5"/>
    <mergeCell ref="D4:D5"/>
    <mergeCell ref="E4:E5"/>
    <mergeCell ref="F4:F5"/>
    <mergeCell ref="G4:G5"/>
    <mergeCell ref="A7:A13"/>
    <mergeCell ref="D7:D13"/>
    <mergeCell ref="E7:E13"/>
    <mergeCell ref="F7:F13"/>
    <mergeCell ref="G7:G69"/>
    <mergeCell ref="A26:A38"/>
    <mergeCell ref="D26:D38"/>
    <mergeCell ref="F26:F38"/>
    <mergeCell ref="A53:A58"/>
    <mergeCell ref="D53:D58"/>
    <mergeCell ref="E53:E58"/>
    <mergeCell ref="F53:F58"/>
    <mergeCell ref="F39:F52"/>
    <mergeCell ref="A14:A25"/>
    <mergeCell ref="D14:D25"/>
    <mergeCell ref="E14:E25"/>
    <mergeCell ref="D39:D52"/>
    <mergeCell ref="E39:E52"/>
    <mergeCell ref="E26:E38"/>
    <mergeCell ref="A76:G76"/>
    <mergeCell ref="A39:A51"/>
    <mergeCell ref="A74:G74"/>
    <mergeCell ref="A59:A66"/>
    <mergeCell ref="D59:D66"/>
    <mergeCell ref="E59:E66"/>
    <mergeCell ref="F59:F66"/>
    <mergeCell ref="A67:A69"/>
    <mergeCell ref="D67:D69"/>
    <mergeCell ref="E67:E69"/>
    <mergeCell ref="F67:F69"/>
  </mergeCells>
  <hyperlinks>
    <hyperlink ref="B17" location="_ftn1" display="_ftn1" xr:uid="{00000000-0004-0000-0000-000000000000}"/>
  </hyperlinks>
  <pageMargins left="1.1811023622047245" right="0.59055118110236227" top="0.78740157480314965" bottom="0.78740157480314965" header="0.31496062992125984" footer="0.31496062992125984"/>
  <pageSetup paperSize="9" scale="28" fitToHeight="0" orientation="landscape" horizontalDpi="4294967294" verticalDpi="4294967294" r:id="rId1"/>
  <headerFooter differentFirst="1">
    <oddHeader>&amp;C&amp;"Times New Roman,обычный"&amp;20&amp;P</oddHeader>
  </headerFooter>
  <rowBreaks count="2" manualBreakCount="2">
    <brk id="25" max="6" man="1"/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Лист1!_ftnref1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Клокова Анастасия Леонидовна</dc:creator>
  <cp:lastModifiedBy>User</cp:lastModifiedBy>
  <cp:lastPrinted>2023-06-01T10:23:56Z</cp:lastPrinted>
  <dcterms:created xsi:type="dcterms:W3CDTF">2023-03-24T09:17:21Z</dcterms:created>
  <dcterms:modified xsi:type="dcterms:W3CDTF">2024-01-26T08:35:24Z</dcterms:modified>
</cp:coreProperties>
</file>